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nawillemsen/Documents/_CONTRAIN/1. opdrachten Contrain/2019010 REZISTO/12. HSIS verpleeghuizen/Toolkit/"/>
    </mc:Choice>
  </mc:AlternateContent>
  <xr:revisionPtr revIDLastSave="0" documentId="13_ncr:1_{820BDCF3-8857-3345-90A5-11C082DEBEA7}" xr6:coauthVersionLast="47" xr6:coauthVersionMax="47" xr10:uidLastSave="{00000000-0000-0000-0000-000000000000}"/>
  <bookViews>
    <workbookView xWindow="0" yWindow="500" windowWidth="28800" windowHeight="17500" xr2:uid="{D1BEC2E2-421F-4BF3-AD9E-76D93CB4E5C7}"/>
  </bookViews>
  <sheets>
    <sheet name="ATP - naam afdeling" sheetId="1" r:id="rId1"/>
    <sheet name="bron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9" i="1" a="1"/>
  <c r="E9" i="1" s="1"/>
  <c r="D44" i="1"/>
  <c r="D54" i="1" l="1"/>
  <c r="D53" i="1"/>
  <c r="D52" i="1"/>
  <c r="D51" i="1"/>
  <c r="D50" i="1"/>
  <c r="D45" i="1" l="1"/>
  <c r="D55" i="1" s="1"/>
  <c r="D47" i="1"/>
  <c r="D48" i="1"/>
  <c r="D4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<sst xmlns="http://schemas.openxmlformats.org/spreadsheetml/2006/main" count="164" uniqueCount="126">
  <si>
    <t>Medische hulpmiddelen</t>
  </si>
  <si>
    <t>2.Bloeddrukmeter – manchet</t>
  </si>
  <si>
    <t>3.Oorthermometer – oppervlak bediening en handgreep</t>
  </si>
  <si>
    <t>1.Bloeddrukmeter – bedieningspaneel</t>
  </si>
  <si>
    <t>4.Glucosemeter - bedieningspaneel + insteekplaats</t>
  </si>
  <si>
    <t>5.Zuurstofsaturatiemeter - binnen- en buitenkant</t>
  </si>
  <si>
    <t xml:space="preserve">Test het bedieningspaneel, oppervlak van 10 bij 10 cm. </t>
  </si>
  <si>
    <t xml:space="preserve">Test de binnenzijde van de bloeddrukmeter manchet een oppervlak van 10 bij 10 cm. </t>
  </si>
  <si>
    <t xml:space="preserve">Test het display+ bedieningspaneel, een oppervlak van ca 10 bij 10 cm. </t>
  </si>
  <si>
    <t>Test de voorzijde, achterzijde en binnenkant van de saturatiemeter.</t>
  </si>
  <si>
    <t>Test het bedieningspaneel en vervolgens rondom de handgreep van de oor thermometer, zodat er een oppervlak van ca. 100 cm2 wordt getest.</t>
  </si>
  <si>
    <t>6.Blad nachtkastje: vaste deel</t>
  </si>
  <si>
    <t>7.Blad nachtkastje: uittrekbare deel</t>
  </si>
  <si>
    <t xml:space="preserve">Test het vaste blad van het nachtkast, een oppervlak van 10 bij 10 cm. </t>
  </si>
  <si>
    <t>Test op het uittrekbare deel een oppervlak van 10 bij 10 cm.</t>
  </si>
  <si>
    <t xml:space="preserve">Test aan 1 zijde het handvat, houdt een lengte aan van 10 cm en test het handvat rondom. </t>
  </si>
  <si>
    <t>Test aan 1 zijde de armsteun, test een oppervlak van ca 100 cm2.</t>
  </si>
  <si>
    <t>Test het handvat van de  optrekbeugel, houdt een lengte aan van 10 cm en test het handvat rondom.</t>
  </si>
  <si>
    <t>Test het bovenste deel van het bedhek ter hoogte van waar de armen zich ongeveer in bed bevinden, test een oppervlak van 10 bij 10 cm.</t>
  </si>
  <si>
    <t>Test de lichtknop, een oppervlak van 10 bij 10 cm.</t>
  </si>
  <si>
    <t>Test op de toiletbril een oppervlak van 10 bij 10 cm.</t>
  </si>
  <si>
    <t>Test de toiletbeugel over een lengte 10 cm rondom.</t>
  </si>
  <si>
    <t>Test op het de doorspoelknop een oppervlak van 10 bij 10 cm.</t>
  </si>
  <si>
    <t>Test de gehele bovenzijde van de wastafel kraanbediening.</t>
  </si>
  <si>
    <t>Test de gehele bovenzijde van de kraanbediening, dan wel de aan/uit draaiknop geheel rondom.</t>
  </si>
  <si>
    <t>Test de lengte deurkruk rondom.</t>
  </si>
  <si>
    <t>21.Computertoetsenbord</t>
  </si>
  <si>
    <t>22.Telefoon verzorging –bedieningspaneel</t>
  </si>
  <si>
    <t>23.Werkblad medicatiekar</t>
  </si>
  <si>
    <t>24.Tafelblad (in gemeenschappelijke ruimte)</t>
  </si>
  <si>
    <t>25.Stoel gemeenschappelijke ruimte.</t>
  </si>
  <si>
    <t>27.Deurkruk naar gemeenschappelijke ruimte</t>
  </si>
  <si>
    <t>28.Actieve tillift -handgrepen client</t>
  </si>
  <si>
    <t>29.Toiletstoel: zitting</t>
  </si>
  <si>
    <t>30.Bediening bedpan wasser</t>
  </si>
  <si>
    <t>Test op het toetsenbord een oppervlak van 10 bij 10 cm.</t>
  </si>
  <si>
    <t>Test het bedieningspaneel.</t>
  </si>
  <si>
    <t>Test een oppervlak op het bovenblad van 10 bij 10 cm.</t>
  </si>
  <si>
    <t>Test op het blad van een eettafel een oppervlak van 10 bij 10 cm.</t>
  </si>
  <si>
    <t>Test de armleuning van een eetkamerstoel een oppervlak van 100 cm2</t>
  </si>
  <si>
    <t>Test de reling over een lengte van 10 cm rondom.</t>
  </si>
  <si>
    <t>Test aan 1 zijde de handgreep die de client vasthoudt over een lengte van 10 cm rondom.</t>
  </si>
  <si>
    <t>Test op de zitting een oppervlak van 10 bij 10 cm.</t>
  </si>
  <si>
    <t>Test op het bedieningspaneel een oppervlak van 10 bij 10 cm.</t>
  </si>
  <si>
    <t>Resultaat</t>
  </si>
  <si>
    <t>Score</t>
  </si>
  <si>
    <t xml:space="preserve">Hoe vaak wordt het schoongemaakt? </t>
  </si>
  <si>
    <t xml:space="preserve">Test een oppervlak van 10 bij 10 cm.  </t>
  </si>
  <si>
    <t>8.Optrekbeugel bed</t>
  </si>
  <si>
    <t>9.Bedhekken</t>
  </si>
  <si>
    <t>10.Bediening bed</t>
  </si>
  <si>
    <t>11.Lichtknop</t>
  </si>
  <si>
    <t>12.Toilet: bril</t>
  </si>
  <si>
    <t>13.Toilet: steun/beugel</t>
  </si>
  <si>
    <t>14.Doorspoelpaneel toilet</t>
  </si>
  <si>
    <t>15.Wastafel: kraanbediening</t>
  </si>
  <si>
    <t>16.Douche: kraanbediening</t>
  </si>
  <si>
    <t>17.Deurkruk in badkamer</t>
  </si>
  <si>
    <t>18.Lichtknop in badkamer</t>
  </si>
  <si>
    <t>19.Rolstoel: handvatten</t>
  </si>
  <si>
    <t>20. Rolstoel: armsteunen</t>
  </si>
  <si>
    <t>Extra items:</t>
  </si>
  <si>
    <t>26.Reling op de gang (reling trap)</t>
  </si>
  <si>
    <t>Mediaan</t>
  </si>
  <si>
    <t>Mediaan med hulpmiddelen</t>
  </si>
  <si>
    <t>Mediaan client geb</t>
  </si>
  <si>
    <t>Mediaan sanitair</t>
  </si>
  <si>
    <t>Mediaan afd. geb</t>
  </si>
  <si>
    <t>% schoon</t>
  </si>
  <si>
    <t xml:space="preserve">type wonen (groot/kleinschalig): </t>
  </si>
  <si>
    <t>extra bij zichtbare verontreiniging</t>
  </si>
  <si>
    <t>med. Hulpmiddel</t>
  </si>
  <si>
    <t>Groep</t>
  </si>
  <si>
    <t>Item</t>
  </si>
  <si>
    <t>Omschrijving</t>
  </si>
  <si>
    <t xml:space="preserve">Cliëntgebonden materiaal </t>
  </si>
  <si>
    <t xml:space="preserve">Sanitair </t>
  </si>
  <si>
    <t>Afd.gebonden materiaal</t>
  </si>
  <si>
    <t>aantal metingen</t>
  </si>
  <si>
    <t>Type zorg</t>
  </si>
  <si>
    <t>Revalidatie</t>
  </si>
  <si>
    <t>gemengd</t>
  </si>
  <si>
    <t>anders</t>
  </si>
  <si>
    <t>psychogeriatrie</t>
  </si>
  <si>
    <t>somatiek</t>
  </si>
  <si>
    <t>Type wonen</t>
  </si>
  <si>
    <t>grootschalig</t>
  </si>
  <si>
    <t>kleinschalig</t>
  </si>
  <si>
    <t>....</t>
  </si>
  <si>
    <t>schoonmaak</t>
  </si>
  <si>
    <t>.....</t>
  </si>
  <si>
    <t xml:space="preserve">aantal bewoners: </t>
  </si>
  <si>
    <t xml:space="preserve">soort afdeling (PG/somatiek/anders): </t>
  </si>
  <si>
    <t xml:space="preserve">naam afdeling: </t>
  </si>
  <si>
    <t xml:space="preserve">naam zorgorganisatie: </t>
  </si>
  <si>
    <t>organisatie van schoonmaak (intern/extern):</t>
  </si>
  <si>
    <t>intern georganiseerd</t>
  </si>
  <si>
    <t>extern uitbesteed</t>
  </si>
  <si>
    <t>combinatie van beiden</t>
  </si>
  <si>
    <t>Wie maakt het schoon? 
(bij onbekend dit ook graag aangeven)</t>
  </si>
  <si>
    <t>Wie maakt schoon?</t>
  </si>
  <si>
    <t>zorgpersoneel</t>
  </si>
  <si>
    <t>afdelingsassistent</t>
  </si>
  <si>
    <t>familie/mantelzorgers</t>
  </si>
  <si>
    <t>huishoudelijke dienst</t>
  </si>
  <si>
    <t>huiskamermedewerker</t>
  </si>
  <si>
    <t>combinatie</t>
  </si>
  <si>
    <t>frequentie van periodieke schoonmaak?</t>
  </si>
  <si>
    <t>onbekend</t>
  </si>
  <si>
    <t>1x per dag</t>
  </si>
  <si>
    <t>2x per dag</t>
  </si>
  <si>
    <t>3x per dag</t>
  </si>
  <si>
    <t>1x per week</t>
  </si>
  <si>
    <t>2x per week</t>
  </si>
  <si>
    <t>1x per maand</t>
  </si>
  <si>
    <t>na gebruik</t>
  </si>
  <si>
    <t>voor gebruik</t>
  </si>
  <si>
    <t>extra schoonmaak bij zichtbare verontreiniging?</t>
  </si>
  <si>
    <t>ja</t>
  </si>
  <si>
    <t>nee</t>
  </si>
  <si>
    <t>appeltje</t>
  </si>
  <si>
    <t>de grootste</t>
  </si>
  <si>
    <t xml:space="preserve"> schoon</t>
  </si>
  <si>
    <t xml:space="preserve"> intermediair</t>
  </si>
  <si>
    <t>verontreinigd</t>
  </si>
  <si>
    <t>extreem vervuild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</si>
</sst>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3" borderId="0" xfId="0" applyFill="1"/>
    <xf numFmtId="0" fontId="1" fillId="2" borderId="1" xfId="0" applyFont="1" applyFill="1" applyBorder="1"/>
    <xf numFmtId="0" fontId="0" fillId="3" borderId="1" xfId="0" applyFill="1" applyBorder="1"/>
    <xf numFmtId="0" fontId="0" fillId="0" borderId="1" xfId="0" applyBorder="1" applyAlignment="1">
      <alignment vertical="center" wrapText="1"/>
    </xf>
    <xf numFmtId="0" fontId="0" fillId="0" borderId="1" xfId="0" applyBorder="1"/>
    <xf numFmtId="0" fontId="1" fillId="3" borderId="0" xfId="0" applyFont="1" applyFill="1"/>
    <xf numFmtId="0" fontId="0" fillId="0" borderId="1" xfId="0" applyBorder="1" applyAlignment="1">
      <alignment horizontal="center"/>
    </xf>
    <xf numFmtId="0" fontId="0" fillId="3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0" xfId="0" applyFont="1" applyFill="1"/>
    <xf numFmtId="0" fontId="3" fillId="3" borderId="4" xfId="0" applyFont="1" applyFill="1" applyBorder="1"/>
    <xf numFmtId="0" fontId="0" fillId="0" borderId="2" xfId="0" applyBorder="1" applyAlignment="1">
      <alignment vertical="center" wrapText="1"/>
    </xf>
    <xf numFmtId="0" fontId="0" fillId="3" borderId="2" xfId="0" applyFill="1" applyBorder="1"/>
    <xf numFmtId="0" fontId="3" fillId="3" borderId="3" xfId="0" applyFont="1" applyFill="1" applyBorder="1"/>
    <xf numFmtId="0" fontId="1" fillId="3" borderId="4" xfId="0" applyFont="1" applyFill="1" applyBorder="1"/>
    <xf numFmtId="0" fontId="3" fillId="3" borderId="5" xfId="0" applyFont="1" applyFill="1" applyBorder="1"/>
    <xf numFmtId="0" fontId="1" fillId="3" borderId="4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wrapText="1"/>
    </xf>
    <xf numFmtId="0" fontId="4" fillId="3" borderId="4" xfId="0" applyFont="1" applyFill="1" applyBorder="1" applyAlignment="1">
      <alignment wrapText="1"/>
    </xf>
    <xf numFmtId="0" fontId="4" fillId="3" borderId="4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wrapText="1"/>
    </xf>
    <xf numFmtId="0" fontId="4" fillId="3" borderId="5" xfId="0" applyFont="1" applyFill="1" applyBorder="1" applyAlignment="1">
      <alignment wrapText="1"/>
    </xf>
    <xf numFmtId="0" fontId="4" fillId="3" borderId="3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1" fillId="0" borderId="0" xfId="0" applyFont="1"/>
    <xf numFmtId="0" fontId="1" fillId="2" borderId="1" xfId="0" applyFont="1" applyFill="1" applyBorder="1" applyAlignment="1">
      <alignment wrapText="1"/>
    </xf>
    <xf numFmtId="0" fontId="0" fillId="3" borderId="1" xfId="0" applyFill="1" applyBorder="1" applyAlignment="1">
      <alignment horizontal="right"/>
    </xf>
    <xf numFmtId="1" fontId="0" fillId="3" borderId="1" xfId="0" applyNumberFormat="1" applyFill="1" applyBorder="1" applyAlignment="1">
      <alignment horizontal="center"/>
    </xf>
    <xf numFmtId="164" fontId="0" fillId="3" borderId="1" xfId="0" applyNumberFormat="1" applyFill="1" applyBorder="1"/>
    <xf numFmtId="0" fontId="0" fillId="3" borderId="1" xfId="0" applyFill="1" applyBorder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'ATP - naam afdeling'!$C$45</c:f>
              <c:strCache>
                <c:ptCount val="1"/>
                <c:pt idx="0">
                  <c:v> schoon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'ATP - naam afdeling'!$C$2</c:f>
              <c:strCache>
                <c:ptCount val="1"/>
                <c:pt idx="0">
                  <c:v>appeltje</c:v>
                </c:pt>
              </c:strCache>
            </c:strRef>
          </c:cat>
          <c:val>
            <c:numRef>
              <c:f>'ATP - naam afdeling'!$D$45</c:f>
              <c:numCache>
                <c:formatCode>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21-3B42-AB5A-6ED5F45955EE}"/>
            </c:ext>
          </c:extLst>
        </c:ser>
        <c:ser>
          <c:idx val="1"/>
          <c:order val="1"/>
          <c:tx>
            <c:strRef>
              <c:f>'ATP - naam afdeling'!$C$46</c:f>
              <c:strCache>
                <c:ptCount val="1"/>
                <c:pt idx="0">
                  <c:v> intermediair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'ATP - naam afdeling'!$C$2</c:f>
              <c:strCache>
                <c:ptCount val="1"/>
                <c:pt idx="0">
                  <c:v>appeltje</c:v>
                </c:pt>
              </c:strCache>
            </c:strRef>
          </c:cat>
          <c:val>
            <c:numRef>
              <c:f>'ATP - naam afdeling'!$D$46</c:f>
              <c:numCache>
                <c:formatCode>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21-3B42-AB5A-6ED5F45955EE}"/>
            </c:ext>
          </c:extLst>
        </c:ser>
        <c:ser>
          <c:idx val="2"/>
          <c:order val="2"/>
          <c:tx>
            <c:strRef>
              <c:f>'ATP - naam afdeling'!$C$47</c:f>
              <c:strCache>
                <c:ptCount val="1"/>
                <c:pt idx="0">
                  <c:v>verontreinigd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'ATP - naam afdeling'!$C$2</c:f>
              <c:strCache>
                <c:ptCount val="1"/>
                <c:pt idx="0">
                  <c:v>appeltje</c:v>
                </c:pt>
              </c:strCache>
            </c:strRef>
          </c:cat>
          <c:val>
            <c:numRef>
              <c:f>'ATP - naam afdeling'!$D$47</c:f>
              <c:numCache>
                <c:formatCode>0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21-3B42-AB5A-6ED5F45955EE}"/>
            </c:ext>
          </c:extLst>
        </c:ser>
        <c:ser>
          <c:idx val="3"/>
          <c:order val="3"/>
          <c:tx>
            <c:strRef>
              <c:f>'ATP - naam afdeling'!$C$48</c:f>
              <c:strCache>
                <c:ptCount val="1"/>
                <c:pt idx="0">
                  <c:v>extreem vervuild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'ATP - naam afdeling'!$C$2</c:f>
              <c:strCache>
                <c:ptCount val="1"/>
                <c:pt idx="0">
                  <c:v>appeltje</c:v>
                </c:pt>
              </c:strCache>
            </c:strRef>
          </c:cat>
          <c:val>
            <c:numRef>
              <c:f>'ATP - naam afdeling'!$D$48</c:f>
              <c:numCache>
                <c:formatCode>0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21-3B42-AB5A-6ED5F4595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58918847"/>
        <c:axId val="132601615"/>
      </c:barChart>
      <c:catAx>
        <c:axId val="258918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2601615"/>
        <c:crosses val="autoZero"/>
        <c:auto val="1"/>
        <c:lblAlgn val="ctr"/>
        <c:lblOffset val="100"/>
        <c:noMultiLvlLbl val="0"/>
      </c:catAx>
      <c:valAx>
        <c:axId val="132601615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58918847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3.7880462663550607E-2"/>
          <c:y val="0"/>
          <c:w val="0.91445646430271554"/>
          <c:h val="6.9691066920314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465667</xdr:colOff>
      <xdr:row>43</xdr:row>
      <xdr:rowOff>138289</xdr:rowOff>
    </xdr:from>
    <xdr:to>
      <xdr:col>7</xdr:col>
      <xdr:colOff>874889</xdr:colOff>
      <xdr:row>66</xdr:row>
      <xdr:rowOff>183444</xdr:rowOff>
    </xdr:to>
    <xdr:graphicFrame macro="">
      <xdr:nvGraphicFramePr>
        <xdr:cNvPr id="8" name="Grafiek 7">
          <a:extLst>
            <a:ext uri="{FF2B5EF4-FFF2-40B4-BE49-F238E27FC236}">
              <a16:creationId xmlns:a16="http://schemas.microsoft.com/office/drawing/2014/main" id="{3E95B321-D137-440E-6EE3-5D22F8FBD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945443</xdr:colOff>
      <xdr:row>0</xdr:row>
      <xdr:rowOff>197555</xdr:rowOff>
    </xdr:from>
    <xdr:to>
      <xdr:col>7</xdr:col>
      <xdr:colOff>1285557</xdr:colOff>
      <xdr:row>5</xdr:row>
      <xdr:rowOff>352778</xdr:rowOff>
    </xdr:to>
    <xdr:pic>
      <xdr:nvPicPr>
        <xdr:cNvPr id="9" name="Graphic 8">
          <a:extLst>
            <a:ext uri="{FF2B5EF4-FFF2-40B4-BE49-F238E27FC236}">
              <a16:creationId xmlns:a16="http://schemas.microsoft.com/office/drawing/2014/main" id="{90BFFBEB-DB83-114B-A662-B7CEE037E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2375443" y="197555"/>
          <a:ext cx="5123781" cy="1989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D73E3-BF51-4A20-B6FF-8CE877BDE314}">
  <dimension ref="A1:H69"/>
  <sheetViews>
    <sheetView tabSelected="1" topLeftCell="A34" zoomScale="90" zoomScaleNormal="90" workbookViewId="0">
      <selection activeCell="B20" sqref="B20"/>
    </sheetView>
  </sheetViews>
  <sheetFormatPr baseColWidth="10" defaultColWidth="8.83203125" defaultRowHeight="29" customHeight="1" x14ac:dyDescent="0.2"/>
  <cols>
    <col min="1" max="1" width="22" style="1" customWidth="1"/>
    <col min="2" max="2" width="52.5" customWidth="1"/>
    <col min="3" max="3" width="62.1640625" customWidth="1"/>
    <col min="4" max="4" width="13.1640625" customWidth="1"/>
    <col min="5" max="5" width="11.33203125" style="11" hidden="1" customWidth="1"/>
    <col min="6" max="6" width="28.33203125" customWidth="1"/>
    <col min="7" max="7" width="34.5" customWidth="1"/>
    <col min="8" max="8" width="27" customWidth="1"/>
  </cols>
  <sheetData>
    <row r="1" spans="1:8" ht="29" customHeight="1" x14ac:dyDescent="0.2">
      <c r="B1" s="2" t="s">
        <v>94</v>
      </c>
      <c r="C1" s="3" t="s">
        <v>121</v>
      </c>
      <c r="D1" s="12"/>
      <c r="E1" s="8"/>
      <c r="F1" s="1"/>
      <c r="G1" s="1"/>
      <c r="H1" s="1"/>
    </row>
    <row r="2" spans="1:8" ht="29" customHeight="1" x14ac:dyDescent="0.2">
      <c r="B2" s="2" t="s">
        <v>93</v>
      </c>
      <c r="C2" s="3" t="s">
        <v>120</v>
      </c>
      <c r="D2" s="12"/>
      <c r="E2" s="8"/>
      <c r="F2" s="1"/>
      <c r="G2" s="1"/>
      <c r="H2" s="1"/>
    </row>
    <row r="3" spans="1:8" ht="29" customHeight="1" x14ac:dyDescent="0.2">
      <c r="B3" s="2" t="s">
        <v>92</v>
      </c>
      <c r="C3" s="3" t="s">
        <v>84</v>
      </c>
      <c r="D3" s="1"/>
      <c r="E3" s="8"/>
      <c r="F3" s="1"/>
      <c r="G3" s="1"/>
      <c r="H3" s="1"/>
    </row>
    <row r="4" spans="1:8" ht="29" customHeight="1" x14ac:dyDescent="0.2">
      <c r="B4" s="2" t="s">
        <v>91</v>
      </c>
      <c r="C4" s="32">
        <v>12</v>
      </c>
      <c r="D4" s="1"/>
      <c r="E4" s="8"/>
      <c r="F4" s="1"/>
      <c r="G4" s="1"/>
      <c r="H4" s="1"/>
    </row>
    <row r="5" spans="1:8" ht="29" customHeight="1" x14ac:dyDescent="0.2">
      <c r="B5" s="2" t="s">
        <v>69</v>
      </c>
      <c r="C5" s="3" t="s">
        <v>87</v>
      </c>
      <c r="D5" s="1"/>
      <c r="E5" s="8"/>
      <c r="F5" s="1"/>
      <c r="G5" s="1"/>
      <c r="H5" s="1"/>
    </row>
    <row r="6" spans="1:8" ht="29" customHeight="1" x14ac:dyDescent="0.2">
      <c r="B6" s="2" t="s">
        <v>95</v>
      </c>
      <c r="C6" s="3" t="s">
        <v>96</v>
      </c>
      <c r="D6" s="1"/>
      <c r="E6" s="8"/>
      <c r="F6" s="1"/>
      <c r="G6" s="1"/>
      <c r="H6" s="1"/>
    </row>
    <row r="7" spans="1:8" ht="29" customHeight="1" x14ac:dyDescent="0.2">
      <c r="B7" s="1"/>
      <c r="C7" s="1"/>
      <c r="D7" s="1"/>
      <c r="E7" s="8"/>
      <c r="F7" s="1"/>
      <c r="G7" s="1"/>
      <c r="H7" s="1"/>
    </row>
    <row r="8" spans="1:8" ht="29" customHeight="1" x14ac:dyDescent="0.2">
      <c r="A8" s="2" t="s">
        <v>72</v>
      </c>
      <c r="B8" s="2" t="s">
        <v>73</v>
      </c>
      <c r="C8" s="2" t="s">
        <v>74</v>
      </c>
      <c r="D8" s="2" t="s">
        <v>44</v>
      </c>
      <c r="E8" s="9" t="s">
        <v>45</v>
      </c>
      <c r="F8" s="28" t="s">
        <v>99</v>
      </c>
      <c r="G8" s="2" t="s">
        <v>46</v>
      </c>
      <c r="H8" s="2" t="s">
        <v>70</v>
      </c>
    </row>
    <row r="9" spans="1:8" ht="29" customHeight="1" x14ac:dyDescent="0.2">
      <c r="A9" s="16" t="s">
        <v>71</v>
      </c>
      <c r="B9" s="14" t="s">
        <v>3</v>
      </c>
      <c r="C9" s="4" t="s">
        <v>6</v>
      </c>
      <c r="D9" s="7"/>
      <c r="E9" s="7" t="b" cm="1">
        <f t="array" ref="E9">IF(ISNUMBER(D9),_xlfn.IFS(D9&lt;1000,0,D9&lt;3000,1,D9&lt;10000,2,D9&lt;1000000,3))</f>
        <v>0</v>
      </c>
      <c r="F9" s="5"/>
      <c r="G9" s="5"/>
      <c r="H9" s="5"/>
    </row>
    <row r="10" spans="1:8" ht="29" customHeight="1" x14ac:dyDescent="0.2">
      <c r="A10" s="13" t="s">
        <v>71</v>
      </c>
      <c r="B10" s="14" t="s">
        <v>1</v>
      </c>
      <c r="C10" s="4" t="s">
        <v>7</v>
      </c>
      <c r="D10" s="7">
        <v>444</v>
      </c>
      <c r="E10" s="7" cm="1">
        <f t="array" ref="E10">IF(ISNUMBER(D10),_xlfn.IFS(D10&lt;1000,0,D10&lt;3000,1,D10&lt;10000,2,D10&lt;1000000,3))</f>
        <v>0</v>
      </c>
      <c r="F10" s="5" t="s">
        <v>102</v>
      </c>
      <c r="G10" s="5" t="s">
        <v>110</v>
      </c>
      <c r="H10" s="5" t="s">
        <v>118</v>
      </c>
    </row>
    <row r="11" spans="1:8" ht="29" customHeight="1" x14ac:dyDescent="0.2">
      <c r="A11" s="17" t="s">
        <v>0</v>
      </c>
      <c r="B11" s="14" t="s">
        <v>2</v>
      </c>
      <c r="C11" s="4" t="s">
        <v>10</v>
      </c>
      <c r="D11" s="7">
        <v>1600</v>
      </c>
      <c r="E11" s="7" cm="1">
        <f t="array" ref="E11">IF(ISNUMBER(D11),_xlfn.IFS(D11&lt;1000,0,D11&lt;3000,1,D11&lt;10000,2,D11&lt;1000000,3))</f>
        <v>1</v>
      </c>
      <c r="F11" s="5"/>
      <c r="G11" s="5"/>
      <c r="H11" s="5"/>
    </row>
    <row r="12" spans="1:8" ht="29" customHeight="1" x14ac:dyDescent="0.2">
      <c r="A12" s="13" t="s">
        <v>71</v>
      </c>
      <c r="B12" s="14" t="s">
        <v>4</v>
      </c>
      <c r="C12" s="4" t="s">
        <v>8</v>
      </c>
      <c r="D12" s="7">
        <v>2300</v>
      </c>
      <c r="E12" s="7" cm="1">
        <f t="array" ref="E12">IF(ISNUMBER(D12),_xlfn.IFS(D12&lt;1000,0,D12&lt;3000,1,D12&lt;10000,2,D12&lt;1000000,3))</f>
        <v>1</v>
      </c>
      <c r="F12" s="5"/>
      <c r="G12" s="5"/>
      <c r="H12" s="5"/>
    </row>
    <row r="13" spans="1:8" ht="29" customHeight="1" x14ac:dyDescent="0.2">
      <c r="A13" s="18" t="s">
        <v>71</v>
      </c>
      <c r="B13" s="14" t="s">
        <v>5</v>
      </c>
      <c r="C13" s="4" t="s">
        <v>9</v>
      </c>
      <c r="D13" s="7">
        <v>4100</v>
      </c>
      <c r="E13" s="7" cm="1">
        <f t="array" ref="E13">IF(ISNUMBER(D13),_xlfn.IFS(D13&lt;1000,0,D13&lt;3000,1,D13&lt;10000,2,D13&lt;1000000,3))</f>
        <v>2</v>
      </c>
      <c r="F13" s="5"/>
      <c r="G13" s="5"/>
      <c r="H13" s="5"/>
    </row>
    <row r="14" spans="1:8" ht="29" customHeight="1" x14ac:dyDescent="0.2">
      <c r="A14" s="23" t="s">
        <v>75</v>
      </c>
      <c r="B14" s="14" t="s">
        <v>11</v>
      </c>
      <c r="C14" s="4" t="s">
        <v>13</v>
      </c>
      <c r="D14" s="7">
        <v>10001</v>
      </c>
      <c r="E14" s="7" cm="1">
        <f t="array" ref="E14">IF(ISNUMBER(D14),_xlfn.IFS(D14&lt;1000,0,D14&lt;3000,1,D14&lt;10000,2,D14&lt;1000000,3))</f>
        <v>3</v>
      </c>
      <c r="F14" s="5"/>
      <c r="G14" s="5"/>
      <c r="H14" s="5"/>
    </row>
    <row r="15" spans="1:8" ht="29" customHeight="1" x14ac:dyDescent="0.2">
      <c r="A15" s="21" t="s">
        <v>75</v>
      </c>
      <c r="B15" s="14" t="s">
        <v>12</v>
      </c>
      <c r="C15" s="4" t="s">
        <v>14</v>
      </c>
      <c r="D15" s="7">
        <v>23</v>
      </c>
      <c r="E15" s="7" cm="1">
        <f t="array" ref="E15">IF(ISNUMBER(D15),_xlfn.IFS(D15&lt;1000,0,D15&lt;3000,1,D15&lt;10000,2,D15&lt;1000000,3))</f>
        <v>0</v>
      </c>
      <c r="F15" s="5"/>
      <c r="G15" s="5"/>
      <c r="H15" s="5"/>
    </row>
    <row r="16" spans="1:8" ht="29" customHeight="1" x14ac:dyDescent="0.2">
      <c r="A16" s="20" t="s">
        <v>75</v>
      </c>
      <c r="B16" s="14" t="s">
        <v>48</v>
      </c>
      <c r="C16" s="4" t="s">
        <v>17</v>
      </c>
      <c r="D16" s="7">
        <v>444</v>
      </c>
      <c r="E16" s="7" cm="1">
        <f t="array" ref="E16">IF(ISNUMBER(D16),_xlfn.IFS(D16&lt;1000,0,D16&lt;3000,1,D16&lt;10000,2,D16&lt;1000000,3))</f>
        <v>0</v>
      </c>
      <c r="F16" s="5"/>
      <c r="G16" s="5"/>
      <c r="H16" s="5"/>
    </row>
    <row r="17" spans="1:8" ht="29" customHeight="1" x14ac:dyDescent="0.2">
      <c r="A17" s="21" t="s">
        <v>75</v>
      </c>
      <c r="B17" s="14" t="s">
        <v>49</v>
      </c>
      <c r="C17" s="4" t="s">
        <v>18</v>
      </c>
      <c r="D17" s="7">
        <v>1600</v>
      </c>
      <c r="E17" s="7" cm="1">
        <f t="array" ref="E17">IF(ISNUMBER(D17),_xlfn.IFS(D17&lt;1000,0,D17&lt;3000,1,D17&lt;10000,2,D17&lt;1000000,3))</f>
        <v>1</v>
      </c>
      <c r="F17" s="5"/>
      <c r="G17" s="5"/>
      <c r="H17" s="5"/>
    </row>
    <row r="18" spans="1:8" ht="29" customHeight="1" x14ac:dyDescent="0.2">
      <c r="A18" s="21" t="s">
        <v>75</v>
      </c>
      <c r="B18" s="14" t="s">
        <v>50</v>
      </c>
      <c r="C18" s="4" t="s">
        <v>47</v>
      </c>
      <c r="D18" s="7">
        <v>2300</v>
      </c>
      <c r="E18" s="7" cm="1">
        <f t="array" ref="E18">IF(ISNUMBER(D18),_xlfn.IFS(D18&lt;1000,0,D18&lt;3000,1,D18&lt;10000,2,D18&lt;1000000,3))</f>
        <v>1</v>
      </c>
      <c r="F18" s="5"/>
      <c r="G18" s="5"/>
      <c r="H18" s="5"/>
    </row>
    <row r="19" spans="1:8" ht="29" customHeight="1" x14ac:dyDescent="0.2">
      <c r="A19" s="24" t="s">
        <v>75</v>
      </c>
      <c r="B19" s="14" t="s">
        <v>51</v>
      </c>
      <c r="C19" s="4" t="s">
        <v>19</v>
      </c>
      <c r="D19" s="7">
        <v>4100</v>
      </c>
      <c r="E19" s="7" cm="1">
        <f t="array" ref="E19">IF(ISNUMBER(D19),_xlfn.IFS(D19&lt;1000,0,D19&lt;3000,1,D19&lt;10000,2,D19&lt;1000000,3))</f>
        <v>2</v>
      </c>
      <c r="F19" s="5"/>
      <c r="G19" s="5"/>
      <c r="H19" s="5"/>
    </row>
    <row r="20" spans="1:8" ht="29" customHeight="1" x14ac:dyDescent="0.2">
      <c r="A20" s="25" t="s">
        <v>76</v>
      </c>
      <c r="B20" s="14" t="s">
        <v>52</v>
      </c>
      <c r="C20" s="4" t="s">
        <v>20</v>
      </c>
      <c r="D20" s="7">
        <v>10001</v>
      </c>
      <c r="E20" s="7" cm="1">
        <f t="array" ref="E20">IF(ISNUMBER(D20),_xlfn.IFS(D20&lt;1000,0,D20&lt;3000,1,D20&lt;10000,2,D20&lt;1000000,3))</f>
        <v>3</v>
      </c>
      <c r="F20" s="5"/>
      <c r="G20" s="5"/>
      <c r="H20" s="5"/>
    </row>
    <row r="21" spans="1:8" ht="29" customHeight="1" x14ac:dyDescent="0.2">
      <c r="A21" s="22" t="s">
        <v>76</v>
      </c>
      <c r="B21" s="14" t="s">
        <v>53</v>
      </c>
      <c r="C21" s="4" t="s">
        <v>21</v>
      </c>
      <c r="D21" s="7">
        <v>23</v>
      </c>
      <c r="E21" s="7" cm="1">
        <f t="array" ref="E21">IF(ISNUMBER(D21),_xlfn.IFS(D21&lt;1000,0,D21&lt;3000,1,D21&lt;10000,2,D21&lt;1000000,3))</f>
        <v>0</v>
      </c>
      <c r="F21" s="5"/>
      <c r="G21" s="5"/>
      <c r="H21" s="5"/>
    </row>
    <row r="22" spans="1:8" ht="29" customHeight="1" x14ac:dyDescent="0.2">
      <c r="A22" s="22" t="s">
        <v>76</v>
      </c>
      <c r="B22" s="14" t="s">
        <v>54</v>
      </c>
      <c r="C22" s="4" t="s">
        <v>22</v>
      </c>
      <c r="D22" s="7">
        <v>444</v>
      </c>
      <c r="E22" s="7" cm="1">
        <f t="array" ref="E22">IF(ISNUMBER(D22),_xlfn.IFS(D22&lt;1000,0,D22&lt;3000,1,D22&lt;10000,2,D22&lt;1000000,3))</f>
        <v>0</v>
      </c>
      <c r="F22" s="5"/>
      <c r="G22" s="5"/>
      <c r="H22" s="5"/>
    </row>
    <row r="23" spans="1:8" ht="29" customHeight="1" x14ac:dyDescent="0.2">
      <c r="A23" s="19" t="s">
        <v>76</v>
      </c>
      <c r="B23" s="14" t="s">
        <v>55</v>
      </c>
      <c r="C23" s="4" t="s">
        <v>23</v>
      </c>
      <c r="D23" s="7">
        <v>1600</v>
      </c>
      <c r="E23" s="7" cm="1">
        <f t="array" ref="E23">IF(ISNUMBER(D23),_xlfn.IFS(D23&lt;1000,0,D23&lt;3000,1,D23&lt;10000,2,D23&lt;1000000,3))</f>
        <v>1</v>
      </c>
      <c r="F23" s="5"/>
      <c r="G23" s="5"/>
      <c r="H23" s="5"/>
    </row>
    <row r="24" spans="1:8" ht="29" customHeight="1" x14ac:dyDescent="0.2">
      <c r="A24" s="22" t="s">
        <v>76</v>
      </c>
      <c r="B24" s="14" t="s">
        <v>56</v>
      </c>
      <c r="C24" s="4" t="s">
        <v>24</v>
      </c>
      <c r="D24" s="7">
        <v>2300</v>
      </c>
      <c r="E24" s="7" cm="1">
        <f t="array" ref="E24">IF(ISNUMBER(D24),_xlfn.IFS(D24&lt;1000,0,D24&lt;3000,1,D24&lt;10000,2,D24&lt;1000000,3))</f>
        <v>1</v>
      </c>
      <c r="F24" s="5"/>
      <c r="G24" s="5"/>
      <c r="H24" s="5"/>
    </row>
    <row r="25" spans="1:8" ht="29" customHeight="1" x14ac:dyDescent="0.2">
      <c r="A25" s="22" t="s">
        <v>76</v>
      </c>
      <c r="B25" s="14" t="s">
        <v>57</v>
      </c>
      <c r="C25" s="4" t="s">
        <v>25</v>
      </c>
      <c r="D25" s="7">
        <v>4100</v>
      </c>
      <c r="E25" s="7" cm="1">
        <f t="array" ref="E25">IF(ISNUMBER(D25),_xlfn.IFS(D25&lt;1000,0,D25&lt;3000,1,D25&lt;10000,2,D25&lt;1000000,3))</f>
        <v>2</v>
      </c>
      <c r="F25" s="5"/>
      <c r="G25" s="5"/>
      <c r="H25" s="5"/>
    </row>
    <row r="26" spans="1:8" ht="29" customHeight="1" x14ac:dyDescent="0.2">
      <c r="A26" s="26" t="s">
        <v>76</v>
      </c>
      <c r="B26" s="14" t="s">
        <v>58</v>
      </c>
      <c r="C26" s="4" t="s">
        <v>19</v>
      </c>
      <c r="D26" s="7">
        <v>10001</v>
      </c>
      <c r="E26" s="7" cm="1">
        <f t="array" ref="E26">IF(ISNUMBER(D26),_xlfn.IFS(D26&lt;1000,0,D26&lt;3000,1,D26&lt;10000,2,D26&lt;1000000,3))</f>
        <v>3</v>
      </c>
      <c r="F26" s="5"/>
      <c r="G26" s="5"/>
      <c r="H26" s="5"/>
    </row>
    <row r="27" spans="1:8" ht="29" customHeight="1" x14ac:dyDescent="0.2">
      <c r="A27" s="25" t="s">
        <v>77</v>
      </c>
      <c r="B27" s="14" t="s">
        <v>59</v>
      </c>
      <c r="C27" s="4" t="s">
        <v>15</v>
      </c>
      <c r="D27" s="7">
        <v>23</v>
      </c>
      <c r="E27" s="7" cm="1">
        <f t="array" ref="E27">IF(ISNUMBER(D27),_xlfn.IFS(D27&lt;1000,0,D27&lt;3000,1,D27&lt;10000,2,D27&lt;1000000,3))</f>
        <v>0</v>
      </c>
      <c r="F27" s="5"/>
      <c r="G27" s="5"/>
      <c r="H27" s="5"/>
    </row>
    <row r="28" spans="1:8" ht="29" customHeight="1" x14ac:dyDescent="0.2">
      <c r="A28" s="22" t="s">
        <v>77</v>
      </c>
      <c r="B28" s="14" t="s">
        <v>60</v>
      </c>
      <c r="C28" s="4" t="s">
        <v>16</v>
      </c>
      <c r="D28" s="7">
        <v>444</v>
      </c>
      <c r="E28" s="7" cm="1">
        <f t="array" ref="E28">IF(ISNUMBER(D28),_xlfn.IFS(D28&lt;1000,0,D28&lt;3000,1,D28&lt;10000,2,D28&lt;1000000,3))</f>
        <v>0</v>
      </c>
      <c r="F28" s="5"/>
      <c r="G28" s="5"/>
      <c r="H28" s="5"/>
    </row>
    <row r="29" spans="1:8" ht="29" customHeight="1" x14ac:dyDescent="0.2">
      <c r="A29" s="22" t="s">
        <v>77</v>
      </c>
      <c r="B29" s="14" t="s">
        <v>26</v>
      </c>
      <c r="C29" s="4" t="s">
        <v>35</v>
      </c>
      <c r="D29" s="7">
        <v>1600</v>
      </c>
      <c r="E29" s="7" cm="1">
        <f t="array" ref="E29">IF(ISNUMBER(D29),_xlfn.IFS(D29&lt;1000,0,D29&lt;3000,1,D29&lt;10000,2,D29&lt;1000000,3))</f>
        <v>1</v>
      </c>
      <c r="F29" s="5"/>
      <c r="G29" s="5"/>
      <c r="H29" s="5"/>
    </row>
    <row r="30" spans="1:8" ht="29" customHeight="1" x14ac:dyDescent="0.2">
      <c r="A30" s="22" t="s">
        <v>77</v>
      </c>
      <c r="B30" s="14" t="s">
        <v>27</v>
      </c>
      <c r="C30" s="4" t="s">
        <v>36</v>
      </c>
      <c r="D30" s="7">
        <v>2300</v>
      </c>
      <c r="E30" s="7" cm="1">
        <f t="array" ref="E30">IF(ISNUMBER(D30),_xlfn.IFS(D30&lt;1000,0,D30&lt;3000,1,D30&lt;10000,2,D30&lt;1000000,3))</f>
        <v>1</v>
      </c>
      <c r="F30" s="5"/>
      <c r="G30" s="5"/>
      <c r="H30" s="5"/>
    </row>
    <row r="31" spans="1:8" ht="29" customHeight="1" x14ac:dyDescent="0.2">
      <c r="A31" s="19" t="s">
        <v>77</v>
      </c>
      <c r="B31" s="14" t="s">
        <v>28</v>
      </c>
      <c r="C31" s="4" t="s">
        <v>37</v>
      </c>
      <c r="D31" s="7">
        <v>4100</v>
      </c>
      <c r="E31" s="7" cm="1">
        <f t="array" ref="E31">IF(ISNUMBER(D31),_xlfn.IFS(D31&lt;1000,0,D31&lt;3000,1,D31&lt;10000,2,D31&lt;1000000,3))</f>
        <v>2</v>
      </c>
      <c r="F31" s="5"/>
      <c r="G31" s="5"/>
      <c r="H31" s="5"/>
    </row>
    <row r="32" spans="1:8" ht="29" customHeight="1" x14ac:dyDescent="0.2">
      <c r="A32" s="22" t="s">
        <v>77</v>
      </c>
      <c r="B32" s="14" t="s">
        <v>29</v>
      </c>
      <c r="C32" s="4" t="s">
        <v>38</v>
      </c>
      <c r="D32" s="7">
        <v>10001</v>
      </c>
      <c r="E32" s="7" cm="1">
        <f t="array" ref="E32">IF(ISNUMBER(D32),_xlfn.IFS(D32&lt;1000,0,D32&lt;3000,1,D32&lt;10000,2,D32&lt;1000000,3))</f>
        <v>3</v>
      </c>
      <c r="F32" s="5"/>
      <c r="G32" s="5"/>
      <c r="H32" s="5"/>
    </row>
    <row r="33" spans="1:8" ht="29" customHeight="1" x14ac:dyDescent="0.2">
      <c r="A33" s="22" t="s">
        <v>77</v>
      </c>
      <c r="B33" s="14" t="s">
        <v>30</v>
      </c>
      <c r="C33" s="4" t="s">
        <v>39</v>
      </c>
      <c r="D33" s="7">
        <v>444</v>
      </c>
      <c r="E33" s="7" cm="1">
        <f t="array" ref="E33">IF(ISNUMBER(D33),_xlfn.IFS(D33&lt;1000,0,D33&lt;3000,1,D33&lt;10000,2,D33&lt;1000000,3))</f>
        <v>0</v>
      </c>
      <c r="F33" s="5"/>
      <c r="G33" s="5"/>
      <c r="H33" s="5"/>
    </row>
    <row r="34" spans="1:8" ht="29" customHeight="1" x14ac:dyDescent="0.2">
      <c r="A34" s="22" t="s">
        <v>77</v>
      </c>
      <c r="B34" s="14" t="s">
        <v>62</v>
      </c>
      <c r="C34" s="4" t="s">
        <v>40</v>
      </c>
      <c r="D34" s="7"/>
      <c r="E34" s="7" t="b" cm="1">
        <f t="array" ref="E34">IF(ISNUMBER(D34),_xlfn.IFS(D34&lt;1000,0,D34&lt;3000,1,D34&lt;10000,2,D34&lt;1000000,3))</f>
        <v>0</v>
      </c>
      <c r="F34" s="5"/>
      <c r="G34" s="5"/>
      <c r="H34" s="5"/>
    </row>
    <row r="35" spans="1:8" ht="29" customHeight="1" x14ac:dyDescent="0.2">
      <c r="A35" s="22" t="s">
        <v>77</v>
      </c>
      <c r="B35" s="14" t="s">
        <v>31</v>
      </c>
      <c r="C35" s="4" t="s">
        <v>25</v>
      </c>
      <c r="D35" s="7"/>
      <c r="E35" s="7" t="b" cm="1">
        <f t="array" ref="E35">IF(ISNUMBER(D35),_xlfn.IFS(D35&lt;1000,0,D35&lt;3000,1,D35&lt;10000,2,D35&lt;1000000,3))</f>
        <v>0</v>
      </c>
      <c r="F35" s="5"/>
      <c r="G35" s="5"/>
      <c r="H35" s="5"/>
    </row>
    <row r="36" spans="1:8" ht="29" customHeight="1" x14ac:dyDescent="0.2">
      <c r="A36" s="22" t="s">
        <v>77</v>
      </c>
      <c r="B36" s="14" t="s">
        <v>32</v>
      </c>
      <c r="C36" s="4" t="s">
        <v>41</v>
      </c>
      <c r="D36" s="7">
        <v>4100</v>
      </c>
      <c r="E36" s="7" cm="1">
        <f t="array" ref="E36">IF(ISNUMBER(D36),_xlfn.IFS(D36&lt;1000,0,D36&lt;3000,1,D36&lt;10000,2,D36&lt;1000000,3))</f>
        <v>2</v>
      </c>
      <c r="F36" s="5"/>
      <c r="G36" s="5"/>
      <c r="H36" s="5"/>
    </row>
    <row r="37" spans="1:8" ht="29" customHeight="1" x14ac:dyDescent="0.2">
      <c r="A37" s="22" t="s">
        <v>77</v>
      </c>
      <c r="B37" s="14" t="s">
        <v>33</v>
      </c>
      <c r="C37" s="4" t="s">
        <v>42</v>
      </c>
      <c r="D37" s="7">
        <v>10001</v>
      </c>
      <c r="E37" s="7" cm="1">
        <f t="array" ref="E37">IF(ISNUMBER(D37),_xlfn.IFS(D37&lt;1000,0,D37&lt;3000,1,D37&lt;10000,2,D37&lt;1000000,3))</f>
        <v>3</v>
      </c>
      <c r="F37" s="5"/>
      <c r="G37" s="5"/>
      <c r="H37" s="5"/>
    </row>
    <row r="38" spans="1:8" ht="29" customHeight="1" x14ac:dyDescent="0.2">
      <c r="A38" s="26" t="s">
        <v>77</v>
      </c>
      <c r="B38" s="14" t="s">
        <v>34</v>
      </c>
      <c r="C38" s="4" t="s">
        <v>43</v>
      </c>
      <c r="D38" s="7">
        <v>30000</v>
      </c>
      <c r="E38" s="7" cm="1">
        <f t="array" ref="E38">IF(ISNUMBER(D38),_xlfn.IFS(D38&lt;1000,0,D38&lt;3000,1,D38&lt;10000,2,D38&lt;1000000,3))</f>
        <v>3</v>
      </c>
      <c r="F38" s="5"/>
      <c r="G38" s="5"/>
      <c r="H38" s="5"/>
    </row>
    <row r="39" spans="1:8" ht="10" customHeight="1" x14ac:dyDescent="0.2">
      <c r="B39" s="1"/>
      <c r="C39" s="1"/>
      <c r="D39" s="1"/>
      <c r="E39" s="8"/>
      <c r="F39" s="1"/>
      <c r="G39" s="1"/>
      <c r="H39" s="1"/>
    </row>
    <row r="40" spans="1:8" ht="22" customHeight="1" x14ac:dyDescent="0.2">
      <c r="B40" s="6" t="s">
        <v>61</v>
      </c>
      <c r="C40" s="1"/>
      <c r="D40" s="1"/>
      <c r="E40" s="8"/>
      <c r="F40" s="1"/>
      <c r="G40" s="1"/>
      <c r="H40" s="1"/>
    </row>
    <row r="41" spans="1:8" ht="29" customHeight="1" x14ac:dyDescent="0.2">
      <c r="A41" s="15"/>
      <c r="B41" s="15"/>
      <c r="C41" s="3"/>
      <c r="D41" s="3"/>
      <c r="E41" s="10"/>
      <c r="F41" s="3"/>
      <c r="G41" s="3"/>
      <c r="H41" s="3"/>
    </row>
    <row r="42" spans="1:8" ht="29" customHeight="1" x14ac:dyDescent="0.2">
      <c r="A42" s="15"/>
      <c r="B42" s="15"/>
      <c r="C42" s="3"/>
      <c r="D42" s="3"/>
      <c r="E42" s="10"/>
      <c r="F42" s="3"/>
      <c r="G42" s="3"/>
      <c r="H42" s="3"/>
    </row>
    <row r="43" spans="1:8" ht="29" customHeight="1" x14ac:dyDescent="0.2">
      <c r="B43" s="1"/>
      <c r="C43" s="1"/>
      <c r="D43" s="1"/>
      <c r="E43" s="8"/>
      <c r="F43" s="1"/>
      <c r="G43" s="1"/>
      <c r="H43" s="1"/>
    </row>
    <row r="44" spans="1:8" ht="21" customHeight="1" x14ac:dyDescent="0.2">
      <c r="B44" s="1"/>
      <c r="C44" s="29" t="s">
        <v>78</v>
      </c>
      <c r="D44" s="30">
        <f>COUNT(D9:D38)</f>
        <v>27</v>
      </c>
      <c r="E44" s="8"/>
      <c r="F44" s="1"/>
      <c r="G44" s="1"/>
      <c r="H44" s="1"/>
    </row>
    <row r="45" spans="1:8" ht="21" customHeight="1" x14ac:dyDescent="0.2">
      <c r="B45" s="1"/>
      <c r="C45" s="29" t="s">
        <v>122</v>
      </c>
      <c r="D45" s="30">
        <f>COUNTIF($E9:$E$38,0)</f>
        <v>8</v>
      </c>
      <c r="E45" s="8"/>
      <c r="F45" s="1"/>
      <c r="G45" s="1"/>
      <c r="H45" s="1"/>
    </row>
    <row r="46" spans="1:8" ht="21" customHeight="1" x14ac:dyDescent="0.2">
      <c r="B46" s="1"/>
      <c r="C46" s="29" t="s">
        <v>123</v>
      </c>
      <c r="D46" s="30">
        <f>COUNTIF($E10:$E$38,1)</f>
        <v>8</v>
      </c>
      <c r="E46" s="8"/>
      <c r="F46" s="1"/>
      <c r="G46" s="1"/>
      <c r="H46" s="1"/>
    </row>
    <row r="47" spans="1:8" ht="21" customHeight="1" x14ac:dyDescent="0.2">
      <c r="B47" s="1"/>
      <c r="C47" s="29" t="s">
        <v>124</v>
      </c>
      <c r="D47" s="30">
        <f>COUNTIF($E11:$E$38,2)</f>
        <v>5</v>
      </c>
      <c r="E47" s="8"/>
      <c r="F47" s="1"/>
      <c r="G47" s="1"/>
      <c r="H47" s="1"/>
    </row>
    <row r="48" spans="1:8" ht="21" customHeight="1" x14ac:dyDescent="0.2">
      <c r="B48" s="1"/>
      <c r="C48" s="29" t="s">
        <v>125</v>
      </c>
      <c r="D48" s="30">
        <f>COUNTIF($E12:$E$38,3)</f>
        <v>6</v>
      </c>
      <c r="E48" s="8"/>
      <c r="F48" s="1"/>
      <c r="G48" s="1"/>
      <c r="H48" s="1"/>
    </row>
    <row r="49" spans="2:8" ht="21" customHeight="1" x14ac:dyDescent="0.2">
      <c r="B49" s="1"/>
      <c r="C49" s="1"/>
      <c r="D49" s="1"/>
      <c r="E49" s="8"/>
      <c r="F49" s="1"/>
      <c r="G49" s="1"/>
      <c r="H49" s="1"/>
    </row>
    <row r="50" spans="2:8" ht="21" customHeight="1" x14ac:dyDescent="0.2">
      <c r="B50" s="1"/>
      <c r="C50" s="29" t="s">
        <v>63</v>
      </c>
      <c r="D50" s="3">
        <f>MEDIAN(D9:D38)</f>
        <v>2300</v>
      </c>
      <c r="E50" s="8"/>
      <c r="F50" s="1"/>
      <c r="G50" s="1"/>
      <c r="H50" s="1"/>
    </row>
    <row r="51" spans="2:8" ht="21" customHeight="1" x14ac:dyDescent="0.2">
      <c r="B51" s="1"/>
      <c r="C51" s="29" t="s">
        <v>64</v>
      </c>
      <c r="D51" s="3">
        <f>MEDIAN(D9:D13)</f>
        <v>1950</v>
      </c>
      <c r="E51" s="8"/>
      <c r="F51" s="1"/>
      <c r="G51" s="1"/>
      <c r="H51" s="1"/>
    </row>
    <row r="52" spans="2:8" ht="21" customHeight="1" x14ac:dyDescent="0.2">
      <c r="B52" s="1"/>
      <c r="C52" s="29" t="s">
        <v>65</v>
      </c>
      <c r="D52" s="3">
        <f>MEDIAN(D14:D19)</f>
        <v>1950</v>
      </c>
      <c r="E52" s="8"/>
      <c r="F52" s="1"/>
      <c r="G52" s="1"/>
      <c r="H52" s="1"/>
    </row>
    <row r="53" spans="2:8" ht="21" customHeight="1" x14ac:dyDescent="0.2">
      <c r="B53" s="1"/>
      <c r="C53" s="29" t="s">
        <v>66</v>
      </c>
      <c r="D53" s="3">
        <f>MEDIAN(D20:D26)</f>
        <v>2300</v>
      </c>
      <c r="E53" s="8"/>
      <c r="F53" s="1"/>
      <c r="G53" s="1"/>
      <c r="H53" s="1"/>
    </row>
    <row r="54" spans="2:8" ht="21" customHeight="1" x14ac:dyDescent="0.2">
      <c r="B54" s="1"/>
      <c r="C54" s="29" t="s">
        <v>67</v>
      </c>
      <c r="D54" s="3">
        <f>MEDIAN(D27:D38)</f>
        <v>3200</v>
      </c>
      <c r="E54" s="8"/>
      <c r="F54" s="1"/>
      <c r="G54" s="1"/>
      <c r="H54" s="1"/>
    </row>
    <row r="55" spans="2:8" ht="21" customHeight="1" x14ac:dyDescent="0.2">
      <c r="B55" s="1"/>
      <c r="C55" s="29" t="s">
        <v>68</v>
      </c>
      <c r="D55" s="31">
        <f>100*(D45/D44)</f>
        <v>29.629629629629626</v>
      </c>
      <c r="E55" s="8"/>
      <c r="F55" s="1"/>
      <c r="G55" s="1"/>
      <c r="H55" s="1"/>
    </row>
    <row r="56" spans="2:8" ht="21" customHeight="1" x14ac:dyDescent="0.2">
      <c r="B56" s="1"/>
      <c r="C56" s="1"/>
      <c r="D56" s="1"/>
      <c r="E56" s="8"/>
      <c r="F56" s="1"/>
      <c r="G56" s="1"/>
      <c r="H56" s="1"/>
    </row>
    <row r="57" spans="2:8" ht="29" customHeight="1" x14ac:dyDescent="0.2">
      <c r="B57" s="1"/>
      <c r="C57" s="1"/>
      <c r="D57" s="1"/>
      <c r="E57" s="8"/>
      <c r="F57" s="1"/>
      <c r="G57" s="1"/>
      <c r="H57" s="1"/>
    </row>
    <row r="58" spans="2:8" ht="29" customHeight="1" x14ac:dyDescent="0.2">
      <c r="B58" s="1"/>
      <c r="C58" s="1"/>
      <c r="D58" s="1"/>
      <c r="E58" s="8"/>
      <c r="F58" s="1"/>
      <c r="G58" s="1"/>
      <c r="H58" s="1"/>
    </row>
    <row r="59" spans="2:8" ht="29" customHeight="1" x14ac:dyDescent="0.2">
      <c r="B59" s="1"/>
      <c r="C59" s="1"/>
      <c r="D59" s="1"/>
      <c r="E59" s="8"/>
      <c r="F59" s="1"/>
      <c r="G59" s="1"/>
      <c r="H59" s="1"/>
    </row>
    <row r="60" spans="2:8" ht="29" customHeight="1" x14ac:dyDescent="0.2">
      <c r="B60" s="1"/>
      <c r="C60" s="1"/>
      <c r="D60" s="1"/>
      <c r="E60" s="8"/>
      <c r="F60" s="1"/>
      <c r="G60" s="1"/>
      <c r="H60" s="1"/>
    </row>
    <row r="61" spans="2:8" ht="29" customHeight="1" x14ac:dyDescent="0.2">
      <c r="B61" s="1"/>
      <c r="C61" s="1"/>
      <c r="D61" s="1"/>
      <c r="E61" s="8"/>
      <c r="F61" s="1"/>
      <c r="G61" s="1"/>
      <c r="H61" s="1"/>
    </row>
    <row r="62" spans="2:8" ht="29" customHeight="1" x14ac:dyDescent="0.2">
      <c r="B62" s="1"/>
      <c r="C62" s="1"/>
      <c r="D62" s="1"/>
      <c r="E62" s="8"/>
      <c r="F62" s="1"/>
      <c r="G62" s="1"/>
      <c r="H62" s="1"/>
    </row>
    <row r="63" spans="2:8" ht="29" customHeight="1" x14ac:dyDescent="0.2">
      <c r="B63" s="1"/>
      <c r="C63" s="1"/>
      <c r="D63" s="1"/>
      <c r="E63" s="8"/>
      <c r="F63" s="1"/>
      <c r="G63" s="1"/>
      <c r="H63" s="1"/>
    </row>
    <row r="64" spans="2:8" ht="29" customHeight="1" x14ac:dyDescent="0.2">
      <c r="B64" s="1"/>
      <c r="C64" s="1"/>
      <c r="D64" s="1"/>
      <c r="E64" s="8"/>
      <c r="F64" s="1"/>
      <c r="G64" s="1"/>
      <c r="H64" s="1"/>
    </row>
    <row r="65" spans="2:8" ht="29" customHeight="1" x14ac:dyDescent="0.2">
      <c r="B65" s="1"/>
      <c r="C65" s="1"/>
      <c r="D65" s="1"/>
      <c r="E65" s="8"/>
      <c r="F65" s="1"/>
      <c r="G65" s="1"/>
      <c r="H65" s="1"/>
    </row>
    <row r="66" spans="2:8" ht="29" customHeight="1" x14ac:dyDescent="0.2">
      <c r="B66" s="1"/>
      <c r="C66" s="1"/>
      <c r="D66" s="1"/>
      <c r="E66" s="8"/>
      <c r="F66" s="1"/>
      <c r="G66" s="1"/>
      <c r="H66" s="1"/>
    </row>
    <row r="67" spans="2:8" ht="29" customHeight="1" x14ac:dyDescent="0.2">
      <c r="B67" s="1"/>
      <c r="C67" s="1"/>
      <c r="D67" s="1"/>
      <c r="E67" s="8"/>
      <c r="F67" s="1"/>
      <c r="G67" s="1"/>
      <c r="H67" s="1"/>
    </row>
    <row r="68" spans="2:8" ht="29" customHeight="1" x14ac:dyDescent="0.2">
      <c r="B68" s="1"/>
      <c r="C68" s="1"/>
      <c r="D68" s="1"/>
      <c r="E68" s="8"/>
      <c r="F68" s="1"/>
      <c r="G68" s="1"/>
      <c r="H68" s="1"/>
    </row>
    <row r="69" spans="2:8" ht="29" customHeight="1" x14ac:dyDescent="0.2">
      <c r="B69" s="1"/>
      <c r="C69" s="1"/>
      <c r="D69" s="1"/>
      <c r="E69" s="8"/>
      <c r="F69" s="1"/>
      <c r="G69" s="1"/>
      <c r="H69" s="1"/>
    </row>
  </sheetData>
  <conditionalFormatting sqref="D9:D13">
    <cfRule type="iconSet" priority="29">
      <iconSet iconSet="4TrafficLights" reverse="1">
        <cfvo type="percent" val="0"/>
        <cfvo type="num" val="1000"/>
        <cfvo type="num" val="3000"/>
        <cfvo type="num" val="10000"/>
      </iconSet>
    </cfRule>
    <cfRule type="iconSet" priority="30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14">
    <cfRule type="iconSet" priority="17">
      <iconSet iconSet="4TrafficLights" reverse="1">
        <cfvo type="percent" val="0"/>
        <cfvo type="num" val="1000"/>
        <cfvo type="num" val="3000"/>
        <cfvo type="num" val="10000"/>
      </iconSet>
    </cfRule>
    <cfRule type="iconSet" priority="18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15:D19">
    <cfRule type="iconSet" priority="15">
      <iconSet iconSet="4TrafficLights" reverse="1">
        <cfvo type="percent" val="0"/>
        <cfvo type="num" val="1000"/>
        <cfvo type="num" val="3000"/>
        <cfvo type="num" val="10000"/>
      </iconSet>
    </cfRule>
    <cfRule type="iconSet" priority="16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20">
    <cfRule type="iconSet" priority="13">
      <iconSet iconSet="4TrafficLights" reverse="1">
        <cfvo type="percent" val="0"/>
        <cfvo type="num" val="1000"/>
        <cfvo type="num" val="3000"/>
        <cfvo type="num" val="10000"/>
      </iconSet>
    </cfRule>
    <cfRule type="iconSet" priority="14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21:D25">
    <cfRule type="iconSet" priority="11">
      <iconSet iconSet="4TrafficLights" reverse="1">
        <cfvo type="percent" val="0"/>
        <cfvo type="num" val="1000"/>
        <cfvo type="num" val="3000"/>
        <cfvo type="num" val="10000"/>
      </iconSet>
    </cfRule>
    <cfRule type="iconSet" priority="12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26">
    <cfRule type="iconSet" priority="9">
      <iconSet iconSet="4TrafficLights" reverse="1">
        <cfvo type="percent" val="0"/>
        <cfvo type="num" val="1000"/>
        <cfvo type="num" val="3000"/>
        <cfvo type="num" val="10000"/>
      </iconSet>
    </cfRule>
    <cfRule type="iconSet" priority="10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27:D31">
    <cfRule type="iconSet" priority="7">
      <iconSet iconSet="4TrafficLights" reverse="1">
        <cfvo type="percent" val="0"/>
        <cfvo type="num" val="1000"/>
        <cfvo type="num" val="3000"/>
        <cfvo type="num" val="10000"/>
      </iconSet>
    </cfRule>
    <cfRule type="iconSet" priority="8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32">
    <cfRule type="iconSet" priority="5">
      <iconSet iconSet="4TrafficLights" reverse="1">
        <cfvo type="percent" val="0"/>
        <cfvo type="num" val="1000"/>
        <cfvo type="num" val="3000"/>
        <cfvo type="num" val="10000"/>
      </iconSet>
    </cfRule>
    <cfRule type="iconSet" priority="6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33:D36">
    <cfRule type="iconSet" priority="3">
      <iconSet iconSet="4TrafficLights" reverse="1">
        <cfvo type="percent" val="0"/>
        <cfvo type="num" val="1000"/>
        <cfvo type="num" val="3000"/>
        <cfvo type="num" val="10000"/>
      </iconSet>
    </cfRule>
    <cfRule type="iconSet" priority="4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37">
    <cfRule type="iconSet" priority="1">
      <iconSet iconSet="4TrafficLights" reverse="1">
        <cfvo type="percent" val="0"/>
        <cfvo type="num" val="1000"/>
        <cfvo type="num" val="3000"/>
        <cfvo type="num" val="10000"/>
      </iconSet>
    </cfRule>
    <cfRule type="iconSet" priority="2">
      <iconSet iconSet="4TrafficLights">
        <cfvo type="percent" val="0"/>
        <cfvo type="percent" val="25"/>
        <cfvo type="percent" val="50"/>
        <cfvo type="percent" val="75"/>
      </iconSet>
    </cfRule>
  </conditionalFormatting>
  <conditionalFormatting sqref="D38">
    <cfRule type="iconSet" priority="20">
      <iconSet iconSet="4TrafficLights">
        <cfvo type="percent" val="0"/>
        <cfvo type="percent" val="25"/>
        <cfvo type="percent" val="50"/>
        <cfvo type="percent" val="75"/>
      </iconSet>
    </cfRule>
    <cfRule type="iconSet" priority="19">
      <iconSet iconSet="4TrafficLights" reverse="1">
        <cfvo type="percent" val="0"/>
        <cfvo type="num" val="1000"/>
        <cfvo type="num" val="3000"/>
        <cfvo type="num" val="10000"/>
      </iconSet>
    </cfRule>
  </conditionalFormatting>
  <conditionalFormatting sqref="E9:E38">
    <cfRule type="iconSet" priority="62">
      <iconSet iconSet="4TrafficLights" reverse="1">
        <cfvo type="percent" val="0"/>
        <cfvo type="num" val="1"/>
        <cfvo type="num" val="2"/>
        <cfvo type="num" val="3"/>
      </iconSet>
    </cfRule>
    <cfRule type="iconSet" priority="63">
      <iconSet reverse="1">
        <cfvo type="percent" val="0"/>
        <cfvo type="percent" val="33"/>
        <cfvo type="percent" val="67"/>
      </iconSet>
    </cfRule>
    <cfRule type="iconSet" priority="64">
      <iconSet iconSet="4TrafficLights">
        <cfvo type="percent" val="0"/>
        <cfvo type="percent" val="25"/>
        <cfvo type="percent" val="50"/>
        <cfvo type="percent" val="75"/>
      </iconSet>
    </cfRule>
    <cfRule type="iconSet" priority="65">
      <iconSet iconSet="4TrafficLights" reverse="1">
        <cfvo type="percent" val="0"/>
        <cfvo type="num" val="1000"/>
        <cfvo type="num" val="3000"/>
        <cfvo type="num" val="10000"/>
      </iconSet>
    </cfRule>
    <cfRule type="iconSet" priority="66">
      <iconSet iconSet="4TrafficLights">
        <cfvo type="percent" val="0"/>
        <cfvo type="percent" val="25"/>
        <cfvo type="percent" val="50"/>
        <cfvo type="percent" val="75"/>
      </iconSe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FD8CFBA1-FFA1-8744-9F2B-CF17D9403B69}">
          <x14:formula1>
            <xm:f>bron!$A$2:$A$7</xm:f>
          </x14:formula1>
          <xm:sqref>C3</xm:sqref>
        </x14:dataValidation>
        <x14:dataValidation type="list" allowBlank="1" showInputMessage="1" showErrorMessage="1" xr:uid="{F24CEBF2-CE9B-1D4E-8214-4C72D2C20121}">
          <x14:formula1>
            <xm:f>bron!$B$2:$B$5</xm:f>
          </x14:formula1>
          <xm:sqref>C5</xm:sqref>
        </x14:dataValidation>
        <x14:dataValidation type="list" allowBlank="1" showInputMessage="1" showErrorMessage="1" xr:uid="{D6E947DD-66E3-984C-BE08-9E1B1C6426D7}">
          <x14:formula1>
            <xm:f>bron!$C$2:$C$5</xm:f>
          </x14:formula1>
          <xm:sqref>C6</xm:sqref>
        </x14:dataValidation>
        <x14:dataValidation type="list" allowBlank="1" showInputMessage="1" showErrorMessage="1" xr:uid="{563B460D-0057-BB41-A950-2F22C05160D7}">
          <x14:formula1>
            <xm:f>bron!$D$2:$D$10</xm:f>
          </x14:formula1>
          <xm:sqref>F9:F38</xm:sqref>
        </x14:dataValidation>
        <x14:dataValidation type="list" allowBlank="1" showInputMessage="1" showErrorMessage="1" xr:uid="{3E844E77-FB00-8143-9093-936654991E1B}">
          <x14:formula1>
            <xm:f>bron!$E$2:$E$10</xm:f>
          </x14:formula1>
          <xm:sqref>G9:G38</xm:sqref>
        </x14:dataValidation>
        <x14:dataValidation type="list" allowBlank="1" showInputMessage="1" showErrorMessage="1" xr:uid="{42A7689E-9D72-FD44-A270-D33C2FDC75EB}">
          <x14:formula1>
            <xm:f>bron!$F$2:$F$3</xm:f>
          </x14:formula1>
          <xm:sqref>H9:H38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3969D-C6BE-2648-978B-F09268FC6CAB}">
  <dimension ref="A1:F10"/>
  <sheetViews>
    <sheetView workbookViewId="0">
      <selection activeCell="E10" sqref="E10"/>
    </sheetView>
  </sheetViews>
  <sheetFormatPr baseColWidth="10" defaultRowHeight="15" x14ac:dyDescent="0.2"/>
  <cols>
    <col min="1" max="1" width="16.33203125" customWidth="1"/>
    <col min="2" max="2" width="14.83203125" customWidth="1"/>
    <col min="3" max="4" width="21.33203125" customWidth="1"/>
    <col min="5" max="5" width="34.6640625" customWidth="1"/>
    <col min="6" max="6" width="38.5" customWidth="1"/>
  </cols>
  <sheetData>
    <row r="1" spans="1:6" s="27" customFormat="1" x14ac:dyDescent="0.2">
      <c r="A1" s="27" t="s">
        <v>79</v>
      </c>
      <c r="B1" s="27" t="s">
        <v>85</v>
      </c>
      <c r="C1" s="27" t="s">
        <v>89</v>
      </c>
      <c r="D1" s="27" t="s">
        <v>100</v>
      </c>
      <c r="E1" s="27" t="s">
        <v>107</v>
      </c>
      <c r="F1" s="27" t="s">
        <v>117</v>
      </c>
    </row>
    <row r="2" spans="1:6" x14ac:dyDescent="0.2">
      <c r="A2" t="s">
        <v>83</v>
      </c>
      <c r="B2" t="s">
        <v>86</v>
      </c>
      <c r="C2" t="s">
        <v>96</v>
      </c>
      <c r="D2" t="s">
        <v>101</v>
      </c>
      <c r="E2" t="s">
        <v>109</v>
      </c>
      <c r="F2" t="s">
        <v>118</v>
      </c>
    </row>
    <row r="3" spans="1:6" x14ac:dyDescent="0.2">
      <c r="A3" t="s">
        <v>84</v>
      </c>
      <c r="B3" t="s">
        <v>87</v>
      </c>
      <c r="C3" t="s">
        <v>97</v>
      </c>
      <c r="D3" t="s">
        <v>102</v>
      </c>
      <c r="E3" t="s">
        <v>110</v>
      </c>
      <c r="F3" t="s">
        <v>119</v>
      </c>
    </row>
    <row r="4" spans="1:6" x14ac:dyDescent="0.2">
      <c r="A4" t="s">
        <v>80</v>
      </c>
      <c r="B4" t="s">
        <v>88</v>
      </c>
      <c r="C4" t="s">
        <v>98</v>
      </c>
      <c r="D4" t="s">
        <v>103</v>
      </c>
      <c r="E4" t="s">
        <v>111</v>
      </c>
    </row>
    <row r="5" spans="1:6" x14ac:dyDescent="0.2">
      <c r="A5" t="s">
        <v>81</v>
      </c>
      <c r="B5" t="s">
        <v>88</v>
      </c>
      <c r="C5" t="s">
        <v>90</v>
      </c>
      <c r="D5" t="s">
        <v>104</v>
      </c>
      <c r="E5" t="s">
        <v>112</v>
      </c>
    </row>
    <row r="6" spans="1:6" x14ac:dyDescent="0.2">
      <c r="A6" t="s">
        <v>90</v>
      </c>
      <c r="D6" t="s">
        <v>105</v>
      </c>
      <c r="E6" t="s">
        <v>113</v>
      </c>
    </row>
    <row r="7" spans="1:6" x14ac:dyDescent="0.2">
      <c r="A7" t="s">
        <v>82</v>
      </c>
      <c r="D7" t="s">
        <v>106</v>
      </c>
      <c r="E7" t="s">
        <v>114</v>
      </c>
    </row>
    <row r="8" spans="1:6" x14ac:dyDescent="0.2">
      <c r="D8" t="s">
        <v>108</v>
      </c>
      <c r="E8" t="s">
        <v>115</v>
      </c>
    </row>
    <row r="9" spans="1:6" x14ac:dyDescent="0.2">
      <c r="D9" t="s">
        <v>90</v>
      </c>
      <c r="E9" t="s">
        <v>116</v>
      </c>
    </row>
    <row r="10" spans="1:6" x14ac:dyDescent="0.2">
      <c r="D10" t="s">
        <v>90</v>
      </c>
      <c r="E10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ATP - naam afdeling</vt:lpstr>
      <vt:lpstr>bron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talit</dc:creator>
  <cp:lastModifiedBy>Ina Willemsen</cp:lastModifiedBy>
  <dcterms:created xsi:type="dcterms:W3CDTF">2023-04-24T08:39:25Z</dcterms:created>
  <dcterms:modified xsi:type="dcterms:W3CDTF">2025-12-18T13:01:13Z</dcterms:modified>
</cp:coreProperties>
</file>